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1\20. CUENTA PUBLICA contabilidad\CONTABILIDAD 4TO TRIMESTRE 2021\FORMATOS SIF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0490" windowHeight="765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1" i="1"/>
  <c r="H52" i="1"/>
  <c r="H55" i="1"/>
  <c r="H57" i="1"/>
  <c r="H58" i="1"/>
  <c r="H42" i="1"/>
  <c r="H46" i="1"/>
  <c r="H47" i="1"/>
  <c r="H48" i="1"/>
  <c r="H49" i="1"/>
  <c r="H41" i="1"/>
  <c r="H23" i="1"/>
  <c r="H28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H62" i="1" s="1"/>
  <c r="E63" i="1"/>
  <c r="E61" i="1"/>
  <c r="E52" i="1"/>
  <c r="E53" i="1"/>
  <c r="H53" i="1" s="1"/>
  <c r="E54" i="1"/>
  <c r="H54" i="1" s="1"/>
  <c r="E55" i="1"/>
  <c r="E56" i="1"/>
  <c r="H56" i="1" s="1"/>
  <c r="E57" i="1"/>
  <c r="E58" i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E24" i="1"/>
  <c r="H24" i="1" s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H16" i="1" s="1"/>
  <c r="E17" i="1"/>
  <c r="H17" i="1" s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F10" i="1"/>
  <c r="G10" i="1" l="1"/>
  <c r="G160" i="1" s="1"/>
  <c r="D10" i="1"/>
  <c r="D160" i="1" s="1"/>
  <c r="C10" i="1"/>
  <c r="C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<sst xmlns="http://schemas.openxmlformats.org/spreadsheetml/2006/main" count="167" uniqueCount="94">
  <si>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</si>
  <si>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</si>
  <si>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</si>
  <si>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</si>
  <si>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</si>
  <si>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</si>
  <si>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</si>
  <si>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</si>
  <si>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</si>
  <si>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</si>
  <si>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</si>
  <si>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</si>
  <si>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</si>
  <si>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</si>
  <si>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</si>
  <si>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</si>
  <si>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</si>
  <si>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</si>
  <si>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</si>
  <si>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</si>
  <si>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</si>
  <si>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</si>
  <si>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</si>
  <si>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</si>
  <si>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</si>
  <si>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</si>
  <si>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</si>
  <si>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</si>
  <si>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</si>
  <si>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</si>
  <si>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</si>
  <si>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</si>
  <si>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</si>
  <si>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</si>
  <si>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</si>
  <si>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</si>
  <si>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</si>
  <si>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</si>
  <si>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</si>
  <si>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</si>
  <si>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</si>
  <si>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</si>
  <si>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</si>
  <si>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</si>
  <si>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</si>
  <si>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</si>
  <si>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</si>
  <si>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</si>
  <si>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</si>
  <si>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</si>
  <si>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</si>
  <si>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</si>
  <si>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</si>
  <si>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</si>
  <si>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</si>
  <si>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</si>
  <si>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</si>
  <si>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</si>
  <si>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</si>
  <si>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</si>
  <si>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</si>
  <si>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</si>
  <si>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</si>
  <si>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</si>
  <si>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</si>
  <si>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</si>
  <si>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</si>
  <si>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</si>
  <si>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</si>
  <si>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</si>
  <si>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</si>
  <si>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</si>
  <si>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</si>
  <si>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</si>
  <si>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</si>
  <si>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</si>
  <si>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</si>
  <si>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</si>
  <si>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</si>
  <si>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</si>
  <si>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</si>
  <si>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</si>
  <si>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</si>
  <si>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</si>
  <si>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</si>
  <si>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</si>
  <si>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</si>
  <si>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</si>
  <si>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Delicias</t>
  </si>
  <si>
    <t>Del 01 de enero al 31 de diciembre de 2021 (b)</t>
  </si>
  <si>
    <t>ING. LUIS CARLOS GOMEZ SANCHEZ</t>
  </si>
  <si>
    <t>DIRECTOR EJECUTIVO</t>
  </si>
  <si>
    <t>C.P. EDGAR ALONSO RUIZ QUIÑONES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</si>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</sst>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/>
  <dimension ref="B1:R1061"/>
  <sheetViews>
    <sheetView tabSelected="1" topLeftCell="A160" zoomScale="90" zoomScaleNormal="90" workbookViewId="0">
      <selection activeCell="E177" sqref="E177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6" width="14.42578125" style="1" bestFit="1" customWidth="1"/>
    <col min="7" max="7" width="15.140625" style="1" bestFit="1" customWidth="1"/>
    <col min="8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198402337.49000001</v>
      </c>
      <c r="D10" s="8">
        <f>SUM(D12,D20,D30,D40,D50,D60,D64,D73,D77)</f>
        <v>21262727.000000007</v>
      </c>
      <c r="E10" s="28">
        <f t="shared" ref="E10:H10" si="0">SUM(E12,E20,E30,E40,E50,E60,E64,E73,E77)</f>
        <v>219665064.49000001</v>
      </c>
      <c r="F10" s="8">
        <f t="shared" si="0"/>
        <v>216258602.78</v>
      </c>
      <c r="G10" s="8">
        <f t="shared" si="0"/>
        <v>216258602.78</v>
      </c>
      <c r="H10" s="28">
        <f t="shared" si="0"/>
        <v>3406461.7100000009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67272044.870000005</v>
      </c>
      <c r="D12" s="7">
        <f>SUM(D13:D19)</f>
        <v>9555110.2200000007</v>
      </c>
      <c r="E12" s="29">
        <f t="shared" ref="E12:H12" si="1">SUM(E13:E19)</f>
        <v>76827155.090000004</v>
      </c>
      <c r="F12" s="7">
        <f t="shared" si="1"/>
        <v>76827155.090000004</v>
      </c>
      <c r="G12" s="7">
        <f t="shared" si="1"/>
        <v>76827155.090000004</v>
      </c>
      <c r="H12" s="29">
        <f t="shared" si="1"/>
        <v>7.4505805969238281E-9</v>
      </c>
    </row>
    <row r="13" spans="2:9" ht="24" x14ac:dyDescent="0.2">
      <c r="B13" s="10" t="s">
        <v>14</v>
      </c>
      <c r="C13" s="25">
        <v>34439272.210000001</v>
      </c>
      <c r="D13" s="25">
        <v>588174.19999999995</v>
      </c>
      <c r="E13" s="30">
        <f>SUM(C13:D13)</f>
        <v>35027446.410000004</v>
      </c>
      <c r="F13" s="26">
        <v>35027446.409999996</v>
      </c>
      <c r="G13" s="26">
        <v>35027446.409999996</v>
      </c>
      <c r="H13" s="34">
        <f>SUM(E13-F13)</f>
        <v>7.4505805969238281E-9</v>
      </c>
    </row>
    <row r="14" spans="2:9" ht="22.9" customHeight="1" x14ac:dyDescent="0.2">
      <c r="B14" s="10" t="s">
        <v>15</v>
      </c>
      <c r="C14" s="25">
        <v>3747282.77</v>
      </c>
      <c r="D14" s="25">
        <v>-586540.27</v>
      </c>
      <c r="E14" s="30">
        <f t="shared" ref="E14:E79" si="2">SUM(C14:D14)</f>
        <v>3160742.5</v>
      </c>
      <c r="F14" s="26">
        <v>3160742.5</v>
      </c>
      <c r="G14" s="26">
        <v>3160742.5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9777943.1500000004</v>
      </c>
      <c r="D15" s="25">
        <v>3052459.27</v>
      </c>
      <c r="E15" s="30">
        <f t="shared" si="2"/>
        <v>12830402.42</v>
      </c>
      <c r="F15" s="26">
        <v>12830402.42</v>
      </c>
      <c r="G15" s="26">
        <v>12830402.42</v>
      </c>
      <c r="H15" s="34">
        <f t="shared" si="3"/>
        <v>0</v>
      </c>
    </row>
    <row r="16" spans="2:9" x14ac:dyDescent="0.2">
      <c r="B16" s="10" t="s">
        <v>17</v>
      </c>
      <c r="C16" s="25">
        <v>11094037.32</v>
      </c>
      <c r="D16" s="25">
        <v>5556574.79</v>
      </c>
      <c r="E16" s="30">
        <f t="shared" si="2"/>
        <v>16650612.109999999</v>
      </c>
      <c r="F16" s="26">
        <v>16650612.109999999</v>
      </c>
      <c r="G16" s="26">
        <v>16650612.109999999</v>
      </c>
      <c r="H16" s="34">
        <f t="shared" si="3"/>
        <v>0</v>
      </c>
    </row>
    <row r="17" spans="2:8" x14ac:dyDescent="0.2">
      <c r="B17" s="10" t="s">
        <v>18</v>
      </c>
      <c r="C17" s="25">
        <v>8213509.4199999999</v>
      </c>
      <c r="D17" s="25">
        <v>944442.23</v>
      </c>
      <c r="E17" s="30">
        <f t="shared" si="2"/>
        <v>9157951.6500000004</v>
      </c>
      <c r="F17" s="26">
        <v>9157951.6500000004</v>
      </c>
      <c r="G17" s="26">
        <v>9157951.6500000004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20089074.369999997</v>
      </c>
      <c r="D20" s="7">
        <f t="shared" ref="D20:H20" si="4">SUM(D21:D29)</f>
        <v>2852370.3599999994</v>
      </c>
      <c r="E20" s="29">
        <f t="shared" si="4"/>
        <v>22941444.73</v>
      </c>
      <c r="F20" s="7">
        <f t="shared" si="4"/>
        <v>22634823.359999999</v>
      </c>
      <c r="G20" s="7">
        <f t="shared" si="4"/>
        <v>22634823.359999999</v>
      </c>
      <c r="H20" s="29">
        <f t="shared" si="4"/>
        <v>306621.37</v>
      </c>
    </row>
    <row r="21" spans="2:8" ht="24" x14ac:dyDescent="0.2">
      <c r="B21" s="10" t="s">
        <v>22</v>
      </c>
      <c r="C21" s="25">
        <v>755821.99</v>
      </c>
      <c r="D21" s="25">
        <v>264509.65999999997</v>
      </c>
      <c r="E21" s="30">
        <f t="shared" si="2"/>
        <v>1020331.6499999999</v>
      </c>
      <c r="F21" s="26">
        <v>1020331.65</v>
      </c>
      <c r="G21" s="26">
        <v>1020331.65</v>
      </c>
      <c r="H21" s="34">
        <f t="shared" si="3"/>
        <v>-1.1641532182693481E-10</v>
      </c>
    </row>
    <row r="22" spans="2:8" x14ac:dyDescent="0.2">
      <c r="B22" s="10" t="s">
        <v>23</v>
      </c>
      <c r="C22" s="25">
        <v>8351.11</v>
      </c>
      <c r="D22" s="25">
        <v>19678.98</v>
      </c>
      <c r="E22" s="30">
        <f t="shared" si="2"/>
        <v>28030.09</v>
      </c>
      <c r="F22" s="26">
        <v>28030.09</v>
      </c>
      <c r="G22" s="26">
        <v>28030.09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11142678.51</v>
      </c>
      <c r="D24" s="25">
        <v>1412683</v>
      </c>
      <c r="E24" s="30">
        <f t="shared" si="2"/>
        <v>12555361.51</v>
      </c>
      <c r="F24" s="26">
        <v>12281537.5</v>
      </c>
      <c r="G24" s="26">
        <v>12281537.5</v>
      </c>
      <c r="H24" s="34">
        <f t="shared" si="3"/>
        <v>273824.00999999978</v>
      </c>
    </row>
    <row r="25" spans="2:8" ht="23.45" customHeight="1" x14ac:dyDescent="0.2">
      <c r="B25" s="10" t="s">
        <v>26</v>
      </c>
      <c r="C25" s="25">
        <v>718658.52</v>
      </c>
      <c r="D25" s="25">
        <v>1143724.17</v>
      </c>
      <c r="E25" s="30">
        <f t="shared" si="2"/>
        <v>1862382.69</v>
      </c>
      <c r="F25" s="26">
        <v>1862382.69</v>
      </c>
      <c r="G25" s="26">
        <v>1862382.69</v>
      </c>
      <c r="H25" s="34">
        <f t="shared" si="3"/>
        <v>0</v>
      </c>
    </row>
    <row r="26" spans="2:8" x14ac:dyDescent="0.2">
      <c r="B26" s="10" t="s">
        <v>27</v>
      </c>
      <c r="C26" s="25">
        <v>3005693.88</v>
      </c>
      <c r="D26" s="25">
        <v>470459.4</v>
      </c>
      <c r="E26" s="30">
        <f t="shared" si="2"/>
        <v>3476153.28</v>
      </c>
      <c r="F26" s="26">
        <v>3473916.57</v>
      </c>
      <c r="G26" s="26">
        <v>3473916.57</v>
      </c>
      <c r="H26" s="34">
        <f t="shared" si="3"/>
        <v>2236.7099999999627</v>
      </c>
    </row>
    <row r="27" spans="2:8" ht="24" x14ac:dyDescent="0.2">
      <c r="B27" s="10" t="s">
        <v>28</v>
      </c>
      <c r="C27" s="25">
        <v>1050787.1399999999</v>
      </c>
      <c r="D27" s="25">
        <v>21652.32</v>
      </c>
      <c r="E27" s="30">
        <f t="shared" si="2"/>
        <v>1072439.46</v>
      </c>
      <c r="F27" s="26">
        <v>1072439.46</v>
      </c>
      <c r="G27" s="26">
        <v>1072439.46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3407083.22</v>
      </c>
      <c r="D29" s="25">
        <v>-480337.17</v>
      </c>
      <c r="E29" s="30">
        <f t="shared" si="2"/>
        <v>2926746.0500000003</v>
      </c>
      <c r="F29" s="26">
        <v>2896185.4</v>
      </c>
      <c r="G29" s="26">
        <v>2896185.4</v>
      </c>
      <c r="H29" s="34">
        <f t="shared" si="3"/>
        <v>30560.650000000373</v>
      </c>
    </row>
    <row r="30" spans="2:8" s="9" customFormat="1" ht="24" x14ac:dyDescent="0.2">
      <c r="B30" s="12" t="s">
        <v>31</v>
      </c>
      <c r="C30" s="7">
        <f>SUM(C31:C39)</f>
        <v>70306761.729999989</v>
      </c>
      <c r="D30" s="7">
        <f t="shared" ref="D30:H30" si="5">SUM(D31:D39)</f>
        <v>15155136.400000002</v>
      </c>
      <c r="E30" s="29">
        <f t="shared" si="5"/>
        <v>85461898.129999995</v>
      </c>
      <c r="F30" s="7">
        <f t="shared" si="5"/>
        <v>82914473.109999985</v>
      </c>
      <c r="G30" s="7">
        <f t="shared" si="5"/>
        <v>82914473.109999985</v>
      </c>
      <c r="H30" s="29">
        <f t="shared" si="5"/>
        <v>2547425.0199999949</v>
      </c>
    </row>
    <row r="31" spans="2:8" x14ac:dyDescent="0.2">
      <c r="B31" s="10" t="s">
        <v>32</v>
      </c>
      <c r="C31" s="25">
        <v>21367401.449999999</v>
      </c>
      <c r="D31" s="25">
        <v>2356808.25</v>
      </c>
      <c r="E31" s="30">
        <f t="shared" si="2"/>
        <v>23724209.699999999</v>
      </c>
      <c r="F31" s="26">
        <v>23723507.079999998</v>
      </c>
      <c r="G31" s="26">
        <v>23723507.079999998</v>
      </c>
      <c r="H31" s="34">
        <f t="shared" si="3"/>
        <v>702.62000000104308</v>
      </c>
    </row>
    <row r="32" spans="2:8" x14ac:dyDescent="0.2">
      <c r="B32" s="10" t="s">
        <v>33</v>
      </c>
      <c r="C32" s="25">
        <v>134008.06</v>
      </c>
      <c r="D32" s="25">
        <v>48074.46</v>
      </c>
      <c r="E32" s="30">
        <f t="shared" si="2"/>
        <v>182082.52</v>
      </c>
      <c r="F32" s="26">
        <v>182082.52</v>
      </c>
      <c r="G32" s="26">
        <v>182082.52</v>
      </c>
      <c r="H32" s="34">
        <f t="shared" si="3"/>
        <v>0</v>
      </c>
    </row>
    <row r="33" spans="2:8" ht="24" x14ac:dyDescent="0.2">
      <c r="B33" s="10" t="s">
        <v>34</v>
      </c>
      <c r="C33" s="25">
        <v>2027874.14</v>
      </c>
      <c r="D33" s="25">
        <v>797696.91</v>
      </c>
      <c r="E33" s="30">
        <f t="shared" si="2"/>
        <v>2825571.05</v>
      </c>
      <c r="F33" s="26">
        <v>2825844.05</v>
      </c>
      <c r="G33" s="26">
        <v>2825844.05</v>
      </c>
      <c r="H33" s="34">
        <f t="shared" si="3"/>
        <v>-273</v>
      </c>
    </row>
    <row r="34" spans="2:8" ht="24.6" customHeight="1" x14ac:dyDescent="0.2">
      <c r="B34" s="10" t="s">
        <v>35</v>
      </c>
      <c r="C34" s="25">
        <v>2197997.36</v>
      </c>
      <c r="D34" s="25">
        <v>161651.41</v>
      </c>
      <c r="E34" s="30">
        <f t="shared" si="2"/>
        <v>2359648.77</v>
      </c>
      <c r="F34" s="26">
        <v>2356089.5699999998</v>
      </c>
      <c r="G34" s="26">
        <v>2356089.5699999998</v>
      </c>
      <c r="H34" s="34">
        <f t="shared" si="3"/>
        <v>3559.2000000001863</v>
      </c>
    </row>
    <row r="35" spans="2:8" ht="24" x14ac:dyDescent="0.2">
      <c r="B35" s="10" t="s">
        <v>36</v>
      </c>
      <c r="C35" s="25">
        <v>7330526.3799999999</v>
      </c>
      <c r="D35" s="25">
        <v>5144365.7699999996</v>
      </c>
      <c r="E35" s="30">
        <f t="shared" si="2"/>
        <v>12474892.149999999</v>
      </c>
      <c r="F35" s="26">
        <v>12474892.15</v>
      </c>
      <c r="G35" s="26">
        <v>12474892.15</v>
      </c>
      <c r="H35" s="34">
        <f t="shared" si="3"/>
        <v>-1.862645149230957E-9</v>
      </c>
    </row>
    <row r="36" spans="2:8" ht="24" x14ac:dyDescent="0.2">
      <c r="B36" s="10" t="s">
        <v>37</v>
      </c>
      <c r="C36" s="25">
        <v>1815835.68</v>
      </c>
      <c r="D36" s="25">
        <v>925248.06</v>
      </c>
      <c r="E36" s="30">
        <f t="shared" si="2"/>
        <v>2741083.74</v>
      </c>
      <c r="F36" s="26">
        <v>2725083.74</v>
      </c>
      <c r="G36" s="26">
        <v>2725083.74</v>
      </c>
      <c r="H36" s="34">
        <f t="shared" si="3"/>
        <v>16000</v>
      </c>
    </row>
    <row r="37" spans="2:8" x14ac:dyDescent="0.2">
      <c r="B37" s="10" t="s">
        <v>38</v>
      </c>
      <c r="C37" s="25">
        <v>20327.78</v>
      </c>
      <c r="D37" s="25">
        <v>-2781.3</v>
      </c>
      <c r="E37" s="30">
        <f t="shared" si="2"/>
        <v>17546.48</v>
      </c>
      <c r="F37" s="26">
        <v>17546.48</v>
      </c>
      <c r="G37" s="26">
        <v>17546.48</v>
      </c>
      <c r="H37" s="34">
        <f t="shared" si="3"/>
        <v>0</v>
      </c>
    </row>
    <row r="38" spans="2:8" x14ac:dyDescent="0.2">
      <c r="B38" s="10" t="s">
        <v>39</v>
      </c>
      <c r="C38" s="25">
        <v>2430.0100000000002</v>
      </c>
      <c r="D38" s="25">
        <v>36985.15</v>
      </c>
      <c r="E38" s="30">
        <f t="shared" si="2"/>
        <v>39415.160000000003</v>
      </c>
      <c r="F38" s="26">
        <v>39415.160000000003</v>
      </c>
      <c r="G38" s="26">
        <v>39415.160000000003</v>
      </c>
      <c r="H38" s="34">
        <f t="shared" si="3"/>
        <v>0</v>
      </c>
    </row>
    <row r="39" spans="2:8" x14ac:dyDescent="0.2">
      <c r="B39" s="10" t="s">
        <v>40</v>
      </c>
      <c r="C39" s="25">
        <v>35410360.869999997</v>
      </c>
      <c r="D39" s="25">
        <v>5687087.6900000004</v>
      </c>
      <c r="E39" s="30">
        <f t="shared" si="2"/>
        <v>41097448.559999995</v>
      </c>
      <c r="F39" s="26">
        <v>38570012.359999999</v>
      </c>
      <c r="G39" s="26">
        <v>38570012.359999999</v>
      </c>
      <c r="H39" s="34">
        <f t="shared" si="3"/>
        <v>2527436.1999999955</v>
      </c>
    </row>
    <row r="40" spans="2:8" s="9" customFormat="1" ht="25.5" customHeight="1" x14ac:dyDescent="0.2">
      <c r="B40" s="12" t="s">
        <v>41</v>
      </c>
      <c r="C40" s="7">
        <f>SUM(C41:C49)</f>
        <v>23823953.080000002</v>
      </c>
      <c r="D40" s="7">
        <f t="shared" ref="D40:H40" si="6">SUM(D41:D49)</f>
        <v>5271681.45</v>
      </c>
      <c r="E40" s="29">
        <f t="shared" si="6"/>
        <v>29095634.530000001</v>
      </c>
      <c r="F40" s="7">
        <f t="shared" si="6"/>
        <v>29094539.200000003</v>
      </c>
      <c r="G40" s="7">
        <f t="shared" si="6"/>
        <v>29094539.200000003</v>
      </c>
      <c r="H40" s="29">
        <f t="shared" si="6"/>
        <v>1095.3299999981973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61.6</v>
      </c>
      <c r="E43" s="30">
        <f t="shared" si="2"/>
        <v>61.6</v>
      </c>
      <c r="F43" s="26">
        <v>61.6</v>
      </c>
      <c r="G43" s="26">
        <v>61.6</v>
      </c>
      <c r="H43" s="34">
        <f t="shared" si="3"/>
        <v>0</v>
      </c>
    </row>
    <row r="44" spans="2:8" x14ac:dyDescent="0.2">
      <c r="B44" s="10" t="s">
        <v>45</v>
      </c>
      <c r="C44" s="25">
        <v>119095.23</v>
      </c>
      <c r="D44" s="25">
        <v>-22547.91</v>
      </c>
      <c r="E44" s="30">
        <f t="shared" si="2"/>
        <v>96547.319999999992</v>
      </c>
      <c r="F44" s="26">
        <v>96547.32</v>
      </c>
      <c r="G44" s="26">
        <v>96547.32</v>
      </c>
      <c r="H44" s="34">
        <f t="shared" si="3"/>
        <v>-1.4551915228366852E-11</v>
      </c>
    </row>
    <row r="45" spans="2:8" x14ac:dyDescent="0.2">
      <c r="B45" s="10" t="s">
        <v>46</v>
      </c>
      <c r="C45" s="25">
        <v>23704857.850000001</v>
      </c>
      <c r="D45" s="25">
        <v>5294167.76</v>
      </c>
      <c r="E45" s="30">
        <f t="shared" si="2"/>
        <v>28999025.609999999</v>
      </c>
      <c r="F45" s="26">
        <v>28997930.280000001</v>
      </c>
      <c r="G45" s="26">
        <v>28997930.280000001</v>
      </c>
      <c r="H45" s="34">
        <f t="shared" si="3"/>
        <v>1095.3299999982119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1026010.87</v>
      </c>
      <c r="D50" s="7">
        <f t="shared" ref="D50:H50" si="7">SUM(D51:D59)</f>
        <v>3761601.15</v>
      </c>
      <c r="E50" s="29">
        <f t="shared" si="7"/>
        <v>4787612.0199999996</v>
      </c>
      <c r="F50" s="7">
        <f t="shared" si="7"/>
        <v>4787612.0199999996</v>
      </c>
      <c r="G50" s="7">
        <f t="shared" si="7"/>
        <v>4787612.0199999996</v>
      </c>
      <c r="H50" s="29">
        <f t="shared" si="7"/>
        <v>0</v>
      </c>
    </row>
    <row r="51" spans="2:8" x14ac:dyDescent="0.2">
      <c r="B51" s="10" t="s">
        <v>52</v>
      </c>
      <c r="C51" s="25">
        <v>500000</v>
      </c>
      <c r="D51" s="25">
        <v>370997.02</v>
      </c>
      <c r="E51" s="30">
        <f t="shared" si="2"/>
        <v>870997.02</v>
      </c>
      <c r="F51" s="26">
        <v>870997.02</v>
      </c>
      <c r="G51" s="26">
        <v>870997.02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200000</v>
      </c>
      <c r="D53" s="25">
        <v>-200000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16500</v>
      </c>
      <c r="E54" s="30">
        <f t="shared" si="2"/>
        <v>16500</v>
      </c>
      <c r="F54" s="26">
        <v>16500</v>
      </c>
      <c r="G54" s="26">
        <v>16500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326010.87</v>
      </c>
      <c r="D56" s="25">
        <v>3275119.13</v>
      </c>
      <c r="E56" s="30">
        <f t="shared" si="2"/>
        <v>3601130</v>
      </c>
      <c r="F56" s="26">
        <v>3601130</v>
      </c>
      <c r="G56" s="26">
        <v>3601130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298985</v>
      </c>
      <c r="E59" s="30">
        <f t="shared" si="2"/>
        <v>298985</v>
      </c>
      <c r="F59" s="26">
        <v>298985</v>
      </c>
      <c r="G59" s="26">
        <v>298985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15884492.57</v>
      </c>
      <c r="D60" s="7">
        <f t="shared" ref="D60:H60" si="8">SUM(D61:D63)</f>
        <v>-15333172.58</v>
      </c>
      <c r="E60" s="29">
        <f t="shared" si="8"/>
        <v>551319.99000000022</v>
      </c>
      <c r="F60" s="7">
        <f t="shared" si="8"/>
        <v>0</v>
      </c>
      <c r="G60" s="7">
        <f t="shared" si="8"/>
        <v>0</v>
      </c>
      <c r="H60" s="29">
        <f t="shared" si="8"/>
        <v>551319.99000000022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15884492.57</v>
      </c>
      <c r="D62" s="25">
        <v>-15333172.58</v>
      </c>
      <c r="E62" s="30">
        <f t="shared" si="2"/>
        <v>551319.99000000022</v>
      </c>
      <c r="F62" s="26">
        <v>0</v>
      </c>
      <c r="G62" s="26">
        <v>0</v>
      </c>
      <c r="H62" s="34">
        <f t="shared" si="3"/>
        <v>551319.99000000022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198402337.49000001</v>
      </c>
      <c r="D160" s="24">
        <f t="shared" ref="D160:G160" si="28">SUM(D10,D85)</f>
        <v>21262727.000000007</v>
      </c>
      <c r="E160" s="32">
        <f>SUM(E10,E85)</f>
        <v>219665064.49000001</v>
      </c>
      <c r="F160" s="24">
        <f t="shared" si="28"/>
        <v>216258602.78</v>
      </c>
      <c r="G160" s="24">
        <f t="shared" si="28"/>
        <v>216258602.78</v>
      </c>
      <c r="H160" s="32">
        <f>SUM(H10,H85)</f>
        <v>3406461.7100000009</v>
      </c>
    </row>
    <row r="161" spans="3:6" s="35" customFormat="1" x14ac:dyDescent="0.2"/>
    <row r="162" spans="3:6" s="35" customFormat="1" x14ac:dyDescent="0.2"/>
    <row r="163" spans="3:6" s="35" customFormat="1" x14ac:dyDescent="0.2"/>
    <row r="164" spans="3:6" s="35" customFormat="1" x14ac:dyDescent="0.2">
      <c r="C164" s="35" t="s">
        <v>90</v>
      </c>
      <c r="F164" s="35" t="s">
        <v>92</v>
      </c>
    </row>
    <row r="165" spans="3:6" s="35" customFormat="1" x14ac:dyDescent="0.2">
      <c r="C165" s="35" t="s">
        <v>91</v>
      </c>
      <c r="F165" s="35" t="s">
        <v>93</v>
      </c>
    </row>
    <row r="166" spans="3:6" s="35" customFormat="1" x14ac:dyDescent="0.2"/>
    <row r="167" spans="3:6" s="35" customFormat="1" x14ac:dyDescent="0.2"/>
    <row r="168" spans="3:6" s="35" customFormat="1" x14ac:dyDescent="0.2"/>
    <row r="169" spans="3:6" s="35" customFormat="1" x14ac:dyDescent="0.2"/>
    <row r="170" spans="3:6" s="35" customFormat="1" x14ac:dyDescent="0.2"/>
    <row r="171" spans="3:6" s="35" customFormat="1" x14ac:dyDescent="0.2"/>
    <row r="172" spans="3:6" s="35" customFormat="1" x14ac:dyDescent="0.2"/>
    <row r="173" spans="3:6" s="35" customFormat="1" x14ac:dyDescent="0.2"/>
    <row r="174" spans="3:6" s="35" customFormat="1" x14ac:dyDescent="0.2"/>
    <row r="175" spans="3:6" s="35" customFormat="1" x14ac:dyDescent="0.2"/>
    <row r="176" spans="3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62992125984251968" right="0.62992125984251968" top="0.74803149606299213" bottom="0.74803149606299213" header="0.31496062992125984" footer="0.31496062992125984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2022-01-27T16:50:37Z</cp:lastPrinted>
  <dcterms:created xsi:type="dcterms:W3CDTF">2020-01-08T21:14:59Z</dcterms:created>
  <dcterms:modified xsi:type="dcterms:W3CDTF">2022-01-27T16:50:40Z</dcterms:modified>
</cp:coreProperties>
</file>